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arab\Desktop\"/>
    </mc:Choice>
  </mc:AlternateContent>
  <xr:revisionPtr revIDLastSave="0" documentId="13_ncr:1_{4036A832-5FE3-4CAE-AD96-E9218255A799}" xr6:coauthVersionLast="47" xr6:coauthVersionMax="47" xr10:uidLastSave="{00000000-0000-0000-0000-000000000000}"/>
  <bookViews>
    <workbookView xWindow="30" yWindow="630" windowWidth="23970" windowHeight="1287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Sheet1!$B$9</definedName>
    <definedName name="solver_adj" localSheetId="1" hidden="1">Sheet2!$J$23:$J$26</definedName>
    <definedName name="solver_cvg" localSheetId="0" hidden="1">0.0001</definedName>
    <definedName name="solver_cvg" localSheetId="1" hidden="1">0.0001</definedName>
    <definedName name="solver_drv" localSheetId="0" hidden="1">1</definedName>
    <definedName name="solver_drv" localSheetId="1" hidden="1">1</definedName>
    <definedName name="solver_est" localSheetId="0" hidden="1">1</definedName>
    <definedName name="solver_est" localSheetId="1" hidden="1">1</definedName>
    <definedName name="solver_itr" localSheetId="0" hidden="1">100</definedName>
    <definedName name="solver_itr" localSheetId="1" hidden="1">100</definedName>
    <definedName name="solver_lhs1" localSheetId="1" hidden="1">Sheet2!$I$3:$I$14</definedName>
    <definedName name="solver_lhs2" localSheetId="1" hidden="1">Sheet2!$J$25</definedName>
    <definedName name="solver_lhs3" localSheetId="1" hidden="1">Sheet2!$J$23</definedName>
    <definedName name="solver_lhs4" localSheetId="1" hidden="1">Sheet2!$J$26</definedName>
    <definedName name="solver_lhs5" localSheetId="1" hidden="1">Sheet2!$J$24</definedName>
    <definedName name="solver_lhs6" localSheetId="1" hidden="1">Sheet2!$J$23</definedName>
    <definedName name="solver_lin" localSheetId="0" hidden="1">2</definedName>
    <definedName name="solver_lin" localSheetId="1" hidden="1">2</definedName>
    <definedName name="solver_neg" localSheetId="0" hidden="1">2</definedName>
    <definedName name="solver_neg" localSheetId="1" hidden="1">2</definedName>
    <definedName name="solver_num" localSheetId="0" hidden="1">0</definedName>
    <definedName name="solver_num" localSheetId="1" hidden="1">5</definedName>
    <definedName name="solver_nwt" localSheetId="0" hidden="1">1</definedName>
    <definedName name="solver_nwt" localSheetId="1" hidden="1">1</definedName>
    <definedName name="solver_opt" localSheetId="0" hidden="1">Sheet1!$D$30</definedName>
    <definedName name="solver_opt" localSheetId="1" hidden="1">Sheet2!$I$17</definedName>
    <definedName name="solver_pre" localSheetId="0" hidden="1">0.000001</definedName>
    <definedName name="solver_pre" localSheetId="1" hidden="1">0.000001</definedName>
    <definedName name="solver_rel1" localSheetId="1" hidden="1">3</definedName>
    <definedName name="solver_rel2" localSheetId="1" hidden="1">1</definedName>
    <definedName name="solver_rel3" localSheetId="1" hidden="1">3</definedName>
    <definedName name="solver_rel4" localSheetId="1" hidden="1">3</definedName>
    <definedName name="solver_rel5" localSheetId="1" hidden="1">1</definedName>
    <definedName name="solver_rel6" localSheetId="1" hidden="1">3</definedName>
    <definedName name="solver_rhs1" localSheetId="1" hidden="1">0</definedName>
    <definedName name="solver_rhs2" localSheetId="1" hidden="1">0</definedName>
    <definedName name="solver_rhs3" localSheetId="1" hidden="1">0</definedName>
    <definedName name="solver_rhs4" localSheetId="1" hidden="1">0</definedName>
    <definedName name="solver_rhs5" localSheetId="1" hidden="1">0</definedName>
    <definedName name="solver_rhs6" localSheetId="1" hidden="1">0</definedName>
    <definedName name="solver_scl" localSheetId="0" hidden="1">2</definedName>
    <definedName name="solver_scl" localSheetId="1" hidden="1">2</definedName>
    <definedName name="solver_sho" localSheetId="0" hidden="1">2</definedName>
    <definedName name="solver_sho" localSheetId="1" hidden="1">2</definedName>
    <definedName name="solver_tim" localSheetId="0" hidden="1">100</definedName>
    <definedName name="solver_tim" localSheetId="1" hidden="1">100</definedName>
    <definedName name="solver_tol" localSheetId="0" hidden="1">0.05</definedName>
    <definedName name="solver_tol" localSheetId="1" hidden="1">0.05</definedName>
    <definedName name="solver_typ" localSheetId="0" hidden="1">3</definedName>
    <definedName name="solver_typ" localSheetId="1" hidden="1">3</definedName>
    <definedName name="solver_val" localSheetId="0" hidden="1">100</definedName>
    <definedName name="solver_val" localSheetId="1" hidden="1">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2" l="1"/>
  <c r="F17" i="2"/>
  <c r="G16" i="2"/>
  <c r="H16" i="2"/>
  <c r="F15" i="2"/>
  <c r="F14" i="2"/>
  <c r="F13" i="2"/>
  <c r="F12" i="2"/>
  <c r="F11" i="2"/>
  <c r="F10" i="2"/>
  <c r="F9" i="2"/>
  <c r="F8" i="2"/>
  <c r="F4" i="2"/>
  <c r="F3" i="2" l="1"/>
  <c r="I4" i="2"/>
  <c r="I5" i="2"/>
  <c r="I6" i="2"/>
  <c r="I7" i="2"/>
  <c r="F5" i="2"/>
  <c r="F6" i="2"/>
  <c r="F7" i="2"/>
  <c r="F6" i="3"/>
  <c r="F7" i="3"/>
  <c r="F8" i="3"/>
  <c r="F5" i="3"/>
  <c r="G15" i="2" l="1"/>
  <c r="H15" i="2" s="1"/>
  <c r="I17" i="2"/>
  <c r="G14" i="2"/>
  <c r="H14" i="2" s="1"/>
  <c r="G12" i="2" l="1"/>
  <c r="H12" i="2" s="1"/>
  <c r="G13" i="2"/>
  <c r="H13" i="2" s="1"/>
  <c r="G10" i="2"/>
  <c r="H10" i="2" s="1"/>
  <c r="G11" i="2"/>
  <c r="H11" i="2" s="1"/>
  <c r="G8" i="2"/>
  <c r="H8" i="2" s="1"/>
  <c r="G9" i="2"/>
  <c r="H9" i="2" s="1"/>
  <c r="G7" i="2"/>
  <c r="H7" i="2" s="1"/>
  <c r="G6" i="2"/>
  <c r="H6" i="2" s="1"/>
  <c r="G4" i="2"/>
  <c r="H4" i="2" s="1"/>
  <c r="G3" i="2"/>
  <c r="H3" i="2" s="1"/>
  <c r="G5" i="2"/>
  <c r="H5" i="2" s="1"/>
</calcChain>
</file>

<file path=xl/sharedStrings.xml><?xml version="1.0" encoding="utf-8"?>
<sst xmlns="http://schemas.openxmlformats.org/spreadsheetml/2006/main" count="37" uniqueCount="32">
  <si>
    <t>شماره فرد</t>
  </si>
  <si>
    <t>مرتبه فرد</t>
  </si>
  <si>
    <t>تعداد دانشجوی فعال</t>
  </si>
  <si>
    <t>تعداد دانشجوی جدید</t>
  </si>
  <si>
    <t>active</t>
  </si>
  <si>
    <t>rank</t>
  </si>
  <si>
    <t>new students</t>
  </si>
  <si>
    <t>paper</t>
  </si>
  <si>
    <t>امتیاز فرد</t>
  </si>
  <si>
    <t>no students</t>
  </si>
  <si>
    <t>درصد امتیاز فرد</t>
  </si>
  <si>
    <t>my calculations</t>
  </si>
  <si>
    <t>my weights</t>
  </si>
  <si>
    <t>solver weights</t>
  </si>
  <si>
    <t>solver calculations</t>
  </si>
  <si>
    <t>course</t>
  </si>
  <si>
    <t>تعداد واحد اموزشی ترم جاری بالای موظفی</t>
  </si>
  <si>
    <t>امتیاز پژوهشی مقاله دو سال اخیر</t>
  </si>
  <si>
    <t>دهقان</t>
  </si>
  <si>
    <t>فرخ زادیان</t>
  </si>
  <si>
    <t>نوحی</t>
  </si>
  <si>
    <t>سبزواری</t>
  </si>
  <si>
    <t>مهدی پور</t>
  </si>
  <si>
    <t xml:space="preserve">نعمت اللهی </t>
  </si>
  <si>
    <t>تیرگری</t>
  </si>
  <si>
    <t>باقریان</t>
  </si>
  <si>
    <t>خشنود</t>
  </si>
  <si>
    <t>رزبان</t>
  </si>
  <si>
    <t xml:space="preserve">رودی </t>
  </si>
  <si>
    <t xml:space="preserve">خدابنده </t>
  </si>
  <si>
    <t>اسدی</t>
  </si>
  <si>
    <t xml:space="preserve">منگلیان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</si>
</sst>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2" fontId="0" fillId="2" borderId="0" xfId="0" applyNumberFormat="1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2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30"/>
  <sheetViews>
    <sheetView workbookViewId="0">
      <selection sqref="A1:K1048576"/>
    </sheetView>
  </sheetViews>
  <sheetFormatPr defaultRowHeight="15"/>
  <cols>
    <col min="1" max="1" width="15.5703125" customWidth="1"/>
    <col min="3" max="3" width="14.42578125" customWidth="1"/>
    <col min="4" max="4" width="19.5703125" customWidth="1"/>
    <col min="5" max="5" width="18" customWidth="1"/>
    <col min="8" max="8" width="12.5703125" customWidth="1"/>
    <col min="9" max="9" width="7" customWidth="1"/>
    <col min="10" max="10" width="11" customWidth="1"/>
  </cols>
  <sheetData>
    <row r="2" spans="2:11">
      <c r="B2" s="2"/>
      <c r="C2" s="2"/>
      <c r="D2" s="2"/>
      <c r="E2" s="2"/>
      <c r="G2" s="2"/>
      <c r="H2" s="2"/>
      <c r="I2" s="2"/>
    </row>
    <row r="3" spans="2:11">
      <c r="B3" s="2"/>
      <c r="C3" s="2"/>
      <c r="D3" s="2"/>
      <c r="E3" s="2"/>
      <c r="G3" s="2"/>
      <c r="H3" s="2"/>
      <c r="I3" s="2"/>
    </row>
    <row r="4" spans="2:11">
      <c r="B4" s="2"/>
      <c r="C4" s="2"/>
      <c r="D4" s="2"/>
      <c r="E4" s="2"/>
      <c r="G4" s="2"/>
      <c r="H4" s="2"/>
      <c r="I4" s="2"/>
    </row>
    <row r="5" spans="2:11">
      <c r="B5" s="2"/>
      <c r="C5" s="2"/>
      <c r="D5" s="2"/>
      <c r="E5" s="2"/>
      <c r="G5" s="2"/>
      <c r="H5" s="2"/>
      <c r="I5" s="2"/>
    </row>
    <row r="6" spans="2:11">
      <c r="B6" s="2"/>
      <c r="C6" s="2"/>
      <c r="D6" s="2"/>
      <c r="E6" s="2"/>
      <c r="G6" s="2"/>
      <c r="H6" s="2"/>
      <c r="I6" s="2"/>
    </row>
    <row r="7" spans="2:11">
      <c r="B7" s="2"/>
      <c r="C7" s="2"/>
      <c r="D7" s="2"/>
      <c r="E7" s="2"/>
      <c r="G7" s="2"/>
      <c r="H7" s="2"/>
    </row>
    <row r="8" spans="2:11">
      <c r="B8" s="2"/>
      <c r="C8" s="2"/>
      <c r="D8" s="2"/>
      <c r="E8" s="2"/>
      <c r="G8" s="2"/>
      <c r="H8" s="2"/>
    </row>
    <row r="9" spans="2:11">
      <c r="B9" s="2"/>
      <c r="C9" s="2"/>
      <c r="D9" s="2"/>
      <c r="E9" s="2"/>
      <c r="G9" s="2"/>
      <c r="H9" s="2"/>
    </row>
    <row r="10" spans="2:11">
      <c r="B10" s="2"/>
      <c r="C10" s="2"/>
      <c r="D10" s="2"/>
      <c r="E10" s="2"/>
      <c r="G10" s="2"/>
      <c r="H10" s="2"/>
    </row>
    <row r="11" spans="2:11">
      <c r="B11" s="2"/>
      <c r="C11" s="2"/>
      <c r="D11" s="2"/>
      <c r="E11" s="2"/>
      <c r="G11" s="2"/>
      <c r="H11" s="2"/>
    </row>
    <row r="12" spans="2:11">
      <c r="B12" s="2"/>
      <c r="C12" s="2"/>
      <c r="D12" s="2"/>
      <c r="E12" s="2"/>
      <c r="G12" s="2"/>
      <c r="H12" s="2"/>
    </row>
    <row r="13" spans="2:11">
      <c r="B13" s="2"/>
      <c r="C13" s="2"/>
      <c r="D13" s="2"/>
      <c r="E13" s="2"/>
      <c r="G13" s="2"/>
      <c r="H13" s="2"/>
    </row>
    <row r="14" spans="2:11">
      <c r="D14" s="2"/>
      <c r="G14" s="2"/>
    </row>
    <row r="15" spans="2:11">
      <c r="D15" s="2"/>
    </row>
    <row r="16" spans="2:11">
      <c r="D16" s="2"/>
      <c r="J16" s="2"/>
      <c r="K16" s="2"/>
    </row>
    <row r="17" spans="4:11">
      <c r="D17" s="2"/>
      <c r="J17" s="2"/>
      <c r="K17" s="2"/>
    </row>
    <row r="18" spans="4:11">
      <c r="D18" s="2"/>
      <c r="J18" s="2"/>
      <c r="K18" s="2"/>
    </row>
    <row r="19" spans="4:11">
      <c r="D19" s="2"/>
      <c r="J19" s="2"/>
      <c r="K19" s="2"/>
    </row>
    <row r="20" spans="4:11">
      <c r="D20" s="2"/>
    </row>
    <row r="21" spans="4:11">
      <c r="D21" s="2"/>
    </row>
    <row r="22" spans="4:11">
      <c r="D22" s="2"/>
    </row>
    <row r="23" spans="4:11">
      <c r="D23" s="2"/>
    </row>
    <row r="24" spans="4:11">
      <c r="D24" s="2"/>
    </row>
    <row r="25" spans="4:11">
      <c r="D25" s="2"/>
    </row>
    <row r="26" spans="4:11">
      <c r="D26" s="2"/>
    </row>
    <row r="27" spans="4:11">
      <c r="D27" s="2"/>
    </row>
    <row r="28" spans="4:11">
      <c r="D28" s="2"/>
    </row>
    <row r="29" spans="4:11">
      <c r="D29" s="2"/>
    </row>
    <row r="30" spans="4:11">
      <c r="D30" s="2"/>
      <c r="E3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tabSelected="1" topLeftCell="A13" zoomScaleNormal="100" workbookViewId="0">
      <selection activeCell="J21" sqref="I21:J21"/>
    </sheetView>
  </sheetViews>
  <sheetFormatPr defaultRowHeight="15"/>
  <cols>
    <col min="1" max="1" width="10.5703125" style="5" customWidth="1"/>
    <col min="2" max="2" width="9.140625" style="5"/>
    <col min="3" max="4" width="16.7109375" style="5" customWidth="1"/>
    <col min="5" max="5" width="18.140625" style="5" customWidth="1"/>
    <col min="6" max="8" width="19" style="5" customWidth="1"/>
    <col min="9" max="9" width="19.5703125" style="5" customWidth="1"/>
    <col min="10" max="10" width="9.140625" style="5"/>
    <col min="13" max="13" width="13.28515625" customWidth="1"/>
    <col min="14" max="14" width="12.28515625" customWidth="1"/>
    <col min="17" max="17" width="13.42578125" customWidth="1"/>
    <col min="18" max="18" width="19.140625" customWidth="1"/>
  </cols>
  <sheetData>
    <row r="1" spans="1:17" ht="45">
      <c r="A1" s="5" t="s">
        <v>0</v>
      </c>
      <c r="B1" s="5" t="s">
        <v>1</v>
      </c>
      <c r="C1" s="5" t="s">
        <v>2</v>
      </c>
      <c r="D1" s="6" t="s">
        <v>16</v>
      </c>
      <c r="E1" s="6" t="s">
        <v>17</v>
      </c>
      <c r="F1" s="5" t="s">
        <v>8</v>
      </c>
      <c r="G1" s="5" t="s">
        <v>10</v>
      </c>
      <c r="H1" s="5" t="s">
        <v>3</v>
      </c>
      <c r="I1" s="5" t="s">
        <v>3</v>
      </c>
    </row>
    <row r="2" spans="1:17">
      <c r="F2" s="7" t="s">
        <v>11</v>
      </c>
      <c r="G2" s="7"/>
      <c r="H2" s="7"/>
      <c r="I2" s="8" t="s">
        <v>14</v>
      </c>
    </row>
    <row r="3" spans="1:17">
      <c r="A3" s="5" t="s">
        <v>18</v>
      </c>
      <c r="B3" s="9">
        <v>2</v>
      </c>
      <c r="C3" s="9">
        <v>7</v>
      </c>
      <c r="D3" s="9">
        <v>0</v>
      </c>
      <c r="E3" s="9">
        <v>314.87</v>
      </c>
      <c r="F3" s="10">
        <f>$G$23*B3+$G$24*C3+$G$25*D3+$G$26*E3</f>
        <v>157.935</v>
      </c>
      <c r="G3" s="10">
        <f>F3/$F$17</f>
        <v>0.39893405406770782</v>
      </c>
      <c r="H3" s="10">
        <f>$G$22*G3</f>
        <v>1.9946702703385391</v>
      </c>
      <c r="I3" s="11"/>
      <c r="M3" s="2"/>
      <c r="N3" s="2"/>
      <c r="Q3" s="2"/>
    </row>
    <row r="4" spans="1:17" s="3" customFormat="1">
      <c r="A4" s="12" t="s">
        <v>19</v>
      </c>
      <c r="B4" s="13">
        <v>2</v>
      </c>
      <c r="C4" s="13">
        <v>4</v>
      </c>
      <c r="D4" s="13">
        <v>9.86</v>
      </c>
      <c r="E4" s="13">
        <v>75.41</v>
      </c>
      <c r="F4" s="10">
        <f>$G$23*B4+$G$24*C4+$G$25*D4+$G$26*E4</f>
        <v>34.774999999999999</v>
      </c>
      <c r="G4" s="10">
        <f t="shared" ref="G4:G16" si="0">F4/$F$17</f>
        <v>8.7839501884981408E-2</v>
      </c>
      <c r="H4" s="10">
        <f t="shared" ref="H4:H16" si="1">$G$22*G4</f>
        <v>0.43919750942490704</v>
      </c>
      <c r="I4" s="13">
        <f t="shared" ref="I4:I7" si="2">$J$23*B4+$J$24*C4+$J$25*D4+$J$26*E4</f>
        <v>11.988525983491018</v>
      </c>
      <c r="J4" s="12"/>
      <c r="M4" s="4"/>
    </row>
    <row r="5" spans="1:17">
      <c r="A5" s="5" t="s">
        <v>20</v>
      </c>
      <c r="B5" s="9">
        <v>2</v>
      </c>
      <c r="C5" s="9">
        <v>2</v>
      </c>
      <c r="D5" s="9">
        <v>0</v>
      </c>
      <c r="E5" s="9">
        <v>28.62</v>
      </c>
      <c r="F5" s="10">
        <f t="shared" ref="F5:F16" si="3">$G$23*B5+$G$24*C5+$G$25*D5+$G$26*E5</f>
        <v>17.310000000000002</v>
      </c>
      <c r="G5" s="10">
        <f t="shared" si="0"/>
        <v>4.3723990729806712E-2</v>
      </c>
      <c r="H5" s="10">
        <f t="shared" si="1"/>
        <v>0.21861995364903355</v>
      </c>
      <c r="I5" s="11">
        <f t="shared" si="2"/>
        <v>5.8103093648859279</v>
      </c>
      <c r="M5" s="2"/>
    </row>
    <row r="6" spans="1:17">
      <c r="A6" s="5" t="s">
        <v>21</v>
      </c>
      <c r="B6" s="9">
        <v>2</v>
      </c>
      <c r="C6" s="9">
        <v>3</v>
      </c>
      <c r="D6" s="9">
        <v>1.36</v>
      </c>
      <c r="E6" s="9">
        <v>14.74</v>
      </c>
      <c r="F6" s="10">
        <f t="shared" si="3"/>
        <v>9.19</v>
      </c>
      <c r="G6" s="10">
        <f t="shared" si="0"/>
        <v>2.3213372316979987E-2</v>
      </c>
      <c r="H6" s="10">
        <f t="shared" si="1"/>
        <v>0.11606686158489993</v>
      </c>
      <c r="I6" s="11">
        <f t="shared" si="2"/>
        <v>2.7712857250800198</v>
      </c>
      <c r="M6" s="2"/>
    </row>
    <row r="7" spans="1:17" s="3" customFormat="1">
      <c r="A7" s="12" t="s">
        <v>22</v>
      </c>
      <c r="B7" s="13">
        <v>2</v>
      </c>
      <c r="C7" s="13">
        <v>4</v>
      </c>
      <c r="D7" s="13">
        <v>0.83</v>
      </c>
      <c r="E7" s="13">
        <v>28.39</v>
      </c>
      <c r="F7" s="10">
        <f t="shared" si="3"/>
        <v>15.780000000000001</v>
      </c>
      <c r="G7" s="10">
        <f t="shared" si="0"/>
        <v>3.985930524069034E-2</v>
      </c>
      <c r="H7" s="10">
        <f t="shared" si="1"/>
        <v>0.1992965262034517</v>
      </c>
      <c r="I7" s="13">
        <f t="shared" si="2"/>
        <v>5.1220539419886899</v>
      </c>
      <c r="J7" s="12"/>
      <c r="M7" s="4"/>
    </row>
    <row r="8" spans="1:17">
      <c r="A8" s="5" t="s">
        <v>23</v>
      </c>
      <c r="B8" s="9">
        <v>2</v>
      </c>
      <c r="C8" s="9">
        <v>5</v>
      </c>
      <c r="D8" s="9">
        <v>4.0599999999999996</v>
      </c>
      <c r="E8" s="9">
        <v>41.21</v>
      </c>
      <c r="F8" s="10">
        <f t="shared" si="3"/>
        <v>20.074999999999999</v>
      </c>
      <c r="G8" s="10">
        <f t="shared" si="0"/>
        <v>5.0708209930726146E-2</v>
      </c>
      <c r="H8" s="10">
        <f t="shared" si="1"/>
        <v>0.25354104965363072</v>
      </c>
      <c r="I8" s="11">
        <v>0</v>
      </c>
      <c r="M8" s="2"/>
    </row>
    <row r="9" spans="1:17">
      <c r="A9" s="5" t="s">
        <v>24</v>
      </c>
      <c r="B9" s="9">
        <v>2</v>
      </c>
      <c r="C9" s="9">
        <v>7</v>
      </c>
      <c r="D9" s="9">
        <v>0</v>
      </c>
      <c r="E9" s="9">
        <v>24.66</v>
      </c>
      <c r="F9" s="10">
        <f t="shared" si="3"/>
        <v>12.83</v>
      </c>
      <c r="G9" s="10">
        <f t="shared" si="0"/>
        <v>3.2407787467557479E-2</v>
      </c>
      <c r="H9" s="10">
        <f t="shared" si="1"/>
        <v>0.1620389373377874</v>
      </c>
      <c r="I9" s="11">
        <v>0</v>
      </c>
      <c r="M9" s="2"/>
    </row>
    <row r="10" spans="1:17">
      <c r="A10" s="5" t="s">
        <v>25</v>
      </c>
      <c r="B10" s="9">
        <v>1</v>
      </c>
      <c r="C10" s="9">
        <v>4</v>
      </c>
      <c r="D10" s="9">
        <v>6</v>
      </c>
      <c r="E10" s="9">
        <v>19.04</v>
      </c>
      <c r="F10" s="10">
        <f t="shared" si="3"/>
        <v>6.52</v>
      </c>
      <c r="G10" s="10">
        <f t="shared" si="0"/>
        <v>1.6469117247737707E-2</v>
      </c>
      <c r="H10" s="10">
        <f t="shared" si="1"/>
        <v>8.234558623868854E-2</v>
      </c>
      <c r="I10" s="11">
        <v>0</v>
      </c>
      <c r="M10" s="2"/>
    </row>
    <row r="11" spans="1:17">
      <c r="A11" s="5" t="s">
        <v>26</v>
      </c>
      <c r="B11" s="9">
        <v>1</v>
      </c>
      <c r="C11" s="9">
        <v>2</v>
      </c>
      <c r="D11" s="9">
        <v>0</v>
      </c>
      <c r="E11" s="9">
        <v>37.11</v>
      </c>
      <c r="F11" s="10">
        <f t="shared" si="3"/>
        <v>19.555</v>
      </c>
      <c r="G11" s="10">
        <f t="shared" si="0"/>
        <v>4.9394722052072217E-2</v>
      </c>
      <c r="H11" s="10">
        <f t="shared" si="1"/>
        <v>0.24697361026036108</v>
      </c>
      <c r="I11" s="11">
        <v>0</v>
      </c>
      <c r="M11" s="2"/>
    </row>
    <row r="12" spans="1:17">
      <c r="A12" s="5" t="s">
        <v>27</v>
      </c>
      <c r="B12" s="9">
        <v>1</v>
      </c>
      <c r="C12" s="9">
        <v>3</v>
      </c>
      <c r="D12" s="9">
        <v>0</v>
      </c>
      <c r="E12" s="9">
        <v>11.76</v>
      </c>
      <c r="F12" s="10">
        <f t="shared" si="3"/>
        <v>6.38</v>
      </c>
      <c r="G12" s="10">
        <f t="shared" si="0"/>
        <v>1.6115485895792418E-2</v>
      </c>
      <c r="H12" s="10">
        <f t="shared" si="1"/>
        <v>8.0577429478962098E-2</v>
      </c>
      <c r="I12" s="11">
        <v>0</v>
      </c>
      <c r="M12" s="2"/>
    </row>
    <row r="13" spans="1:17">
      <c r="A13" s="5" t="s">
        <v>28</v>
      </c>
      <c r="B13" s="9">
        <v>1</v>
      </c>
      <c r="C13" s="9">
        <v>4</v>
      </c>
      <c r="D13" s="9">
        <v>4.78</v>
      </c>
      <c r="E13" s="9">
        <v>8.375</v>
      </c>
      <c r="F13" s="10">
        <f t="shared" si="3"/>
        <v>1.7974999999999999</v>
      </c>
      <c r="G13" s="10">
        <f t="shared" si="0"/>
        <v>4.5403739651546822E-3</v>
      </c>
      <c r="H13" s="10">
        <f t="shared" si="1"/>
        <v>2.2701869825773411E-2</v>
      </c>
      <c r="I13" s="11">
        <v>0</v>
      </c>
    </row>
    <row r="14" spans="1:17">
      <c r="A14" s="5" t="s">
        <v>29</v>
      </c>
      <c r="B14" s="9">
        <v>1</v>
      </c>
      <c r="C14" s="9">
        <v>3</v>
      </c>
      <c r="D14" s="9">
        <v>16</v>
      </c>
      <c r="E14" s="9">
        <v>15.67</v>
      </c>
      <c r="F14" s="10">
        <f t="shared" si="3"/>
        <v>0.33499999999999996</v>
      </c>
      <c r="G14" s="10">
        <f t="shared" si="0"/>
        <v>8.4618930644051089E-4</v>
      </c>
      <c r="H14" s="10">
        <f t="shared" si="1"/>
        <v>4.2309465322025548E-3</v>
      </c>
      <c r="I14" s="11">
        <v>0</v>
      </c>
    </row>
    <row r="15" spans="1:17">
      <c r="A15" s="5" t="s">
        <v>30</v>
      </c>
      <c r="B15" s="9">
        <v>1</v>
      </c>
      <c r="C15" s="9">
        <v>4</v>
      </c>
      <c r="D15" s="9">
        <v>0</v>
      </c>
      <c r="E15" s="9">
        <v>58.44</v>
      </c>
      <c r="F15" s="10">
        <f t="shared" si="3"/>
        <v>29.22</v>
      </c>
      <c r="G15" s="10">
        <f t="shared" si="0"/>
        <v>7.3807915027437998E-2</v>
      </c>
      <c r="H15" s="10">
        <f t="shared" si="1"/>
        <v>0.36903957513718999</v>
      </c>
      <c r="I15" s="11"/>
    </row>
    <row r="16" spans="1:17">
      <c r="A16" s="5" t="s">
        <v>31</v>
      </c>
      <c r="B16" s="9">
        <v>2</v>
      </c>
      <c r="C16" s="9">
        <v>4</v>
      </c>
      <c r="D16" s="9">
        <v>0</v>
      </c>
      <c r="E16" s="9">
        <v>124.38</v>
      </c>
      <c r="F16" s="10">
        <f t="shared" si="3"/>
        <v>64.19</v>
      </c>
      <c r="G16" s="10">
        <f t="shared" si="0"/>
        <v>0.16213997486691464</v>
      </c>
      <c r="H16" s="10">
        <f t="shared" si="1"/>
        <v>0.81069987433457324</v>
      </c>
      <c r="I16" s="11"/>
    </row>
    <row r="17" spans="6:19">
      <c r="F17" s="14">
        <f>SUM(F3:F16)</f>
        <v>395.89249999999998</v>
      </c>
      <c r="G17" s="15"/>
      <c r="I17" s="9">
        <f>SUM(I3:I14)</f>
        <v>25.692175015445656</v>
      </c>
    </row>
    <row r="18" spans="6:19">
      <c r="S18" s="2"/>
    </row>
    <row r="21" spans="6:19">
      <c r="F21" s="16" t="s">
        <v>12</v>
      </c>
      <c r="G21" s="17"/>
      <c r="I21" s="8" t="s">
        <v>13</v>
      </c>
      <c r="J21" s="18"/>
    </row>
    <row r="22" spans="6:19">
      <c r="F22" s="5" t="s">
        <v>9</v>
      </c>
      <c r="G22" s="5">
        <v>5</v>
      </c>
      <c r="I22" s="5" t="s">
        <v>6</v>
      </c>
      <c r="J22" s="9">
        <v>15</v>
      </c>
    </row>
    <row r="23" spans="6:19">
      <c r="F23" s="9" t="s">
        <v>5</v>
      </c>
      <c r="G23" s="9">
        <v>2</v>
      </c>
      <c r="I23" s="9" t="s">
        <v>5</v>
      </c>
      <c r="J23" s="9">
        <v>0.53495184575701804</v>
      </c>
    </row>
    <row r="24" spans="6:19">
      <c r="F24" s="9" t="s">
        <v>4</v>
      </c>
      <c r="G24" s="9">
        <v>-0.5</v>
      </c>
      <c r="I24" s="9" t="s">
        <v>4</v>
      </c>
      <c r="J24" s="9">
        <v>-0.24393031913977981</v>
      </c>
    </row>
    <row r="25" spans="6:19">
      <c r="F25" s="9" t="s">
        <v>15</v>
      </c>
      <c r="G25" s="9">
        <v>-0.5</v>
      </c>
      <c r="I25" s="9" t="s">
        <v>15</v>
      </c>
      <c r="J25" s="9">
        <v>-0.19081767253829193</v>
      </c>
    </row>
    <row r="26" spans="6:19">
      <c r="F26" s="9" t="s">
        <v>7</v>
      </c>
      <c r="G26" s="9">
        <v>0.5</v>
      </c>
      <c r="I26" s="9" t="s">
        <v>7</v>
      </c>
      <c r="J26" s="9">
        <v>0.18267876700389418</v>
      </c>
    </row>
    <row r="27" spans="6:19">
      <c r="F27" s="9"/>
      <c r="G27" s="9"/>
      <c r="I27" s="9"/>
      <c r="J27" s="9"/>
    </row>
  </sheetData>
  <mergeCells count="1">
    <mergeCell ref="F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4:F19"/>
  <sheetViews>
    <sheetView workbookViewId="0">
      <selection activeCell="I10" sqref="I10"/>
    </sheetView>
  </sheetViews>
  <sheetFormatPr defaultRowHeight="15"/>
  <sheetData>
    <row r="4" spans="5:6">
      <c r="E4" s="2"/>
    </row>
    <row r="5" spans="5:6">
      <c r="E5" s="2">
        <v>2.2999999999999998</v>
      </c>
      <c r="F5" s="2">
        <f>ROUND(E5:E8,0)</f>
        <v>2</v>
      </c>
    </row>
    <row r="6" spans="5:6">
      <c r="E6" s="2">
        <v>2.4</v>
      </c>
      <c r="F6" s="2">
        <f t="shared" ref="F6:F8" si="0">ROUND(E6:E9,0)</f>
        <v>2</v>
      </c>
    </row>
    <row r="7" spans="5:6">
      <c r="E7" s="2">
        <v>3.1</v>
      </c>
      <c r="F7" s="2">
        <f t="shared" si="0"/>
        <v>3</v>
      </c>
    </row>
    <row r="8" spans="5:6">
      <c r="E8" s="2">
        <v>5.8</v>
      </c>
      <c r="F8" s="2">
        <f t="shared" si="0"/>
        <v>6</v>
      </c>
    </row>
    <row r="9" spans="5:6">
      <c r="E9" s="2"/>
    </row>
    <row r="10" spans="5:6">
      <c r="E10" s="2"/>
    </row>
    <row r="11" spans="5:6">
      <c r="E11" s="2"/>
    </row>
    <row r="12" spans="5:6">
      <c r="E12" s="2"/>
    </row>
    <row r="13" spans="5:6">
      <c r="E13" s="2"/>
    </row>
    <row r="14" spans="5:6">
      <c r="E14" s="2"/>
    </row>
    <row r="15" spans="5:6">
      <c r="E15" s="2"/>
    </row>
    <row r="16" spans="5:6">
      <c r="E16" s="2"/>
    </row>
    <row r="17" spans="5:5">
      <c r="E17" s="2"/>
    </row>
    <row r="18" spans="5:5">
      <c r="E18" s="2"/>
    </row>
    <row r="19" spans="5:5">
      <c r="E1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وحیده عرب فریدی</cp:lastModifiedBy>
  <dcterms:created xsi:type="dcterms:W3CDTF">2014-10-15T06:04:21Z</dcterms:created>
  <dcterms:modified xsi:type="dcterms:W3CDTF">2022-12-14T07:21:41Z</dcterms:modified>
</cp:coreProperties>
</file>